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285" windowWidth="15120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6" i="1" l="1"/>
  <c r="C6" i="1"/>
  <c r="E8" i="1"/>
  <c r="E15" i="1" l="1"/>
  <c r="E14" i="1"/>
  <c r="E13" i="1"/>
  <c r="C18" i="1"/>
  <c r="E20" i="1"/>
  <c r="E21" i="1" l="1"/>
  <c r="D18" i="1"/>
  <c r="C9" i="1" l="1"/>
  <c r="E16" i="1"/>
  <c r="E23" i="1"/>
  <c r="E24" i="1"/>
  <c r="D22" i="1"/>
  <c r="C22" i="1"/>
  <c r="D25" i="1"/>
  <c r="C25" i="1"/>
  <c r="E25" i="1" l="1"/>
  <c r="D41" i="1" l="1"/>
  <c r="C41" i="1"/>
  <c r="C30" i="1"/>
  <c r="D9" i="1"/>
  <c r="E40" i="1"/>
  <c r="E17" i="1"/>
  <c r="E9" i="1" l="1"/>
  <c r="E22" i="1"/>
  <c r="D30" i="1" l="1"/>
  <c r="D50" i="1" l="1"/>
  <c r="D28" i="1" l="1"/>
  <c r="D54" i="1" s="1"/>
  <c r="C50" i="1"/>
  <c r="C28" i="1" s="1"/>
  <c r="C54" i="1" l="1"/>
  <c r="E38" i="1"/>
  <c r="E12" i="1"/>
  <c r="E11" i="1"/>
  <c r="E10" i="1" l="1"/>
  <c r="E19" i="1"/>
  <c r="E27" i="1"/>
  <c r="E31" i="1"/>
  <c r="E32" i="1"/>
  <c r="E33" i="1"/>
  <c r="E34" i="1"/>
  <c r="E35" i="1"/>
  <c r="E36" i="1"/>
  <c r="E37" i="1"/>
  <c r="E39" i="1"/>
  <c r="E42" i="1"/>
  <c r="E43" i="1"/>
  <c r="E44" i="1"/>
  <c r="E45" i="1"/>
  <c r="E46" i="1"/>
  <c r="E47" i="1"/>
  <c r="E48" i="1"/>
  <c r="E49" i="1"/>
  <c r="E51" i="1"/>
  <c r="E52" i="1"/>
  <c r="E53" i="1"/>
  <c r="E41" i="1" l="1"/>
  <c r="E50" i="1"/>
  <c r="E30" i="1"/>
  <c r="E18" i="1"/>
  <c r="E28" i="1" l="1"/>
  <c r="E6" i="1"/>
  <c r="E54" i="1" l="1"/>
</calcChain>
</file>

<file path=xl/sharedStrings.xml><?xml version="1.0" encoding="utf-8"?>
<sst xmlns="http://schemas.openxmlformats.org/spreadsheetml/2006/main" count="96" uniqueCount="93">
  <si>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</si>
  <si>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</si>
  <si>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</si>
  <si>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</si>
  <si>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</si>
  <si>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</si>
  <si>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0440075770</t>
  </si>
  <si>
    <t>1230074920</t>
  </si>
  <si>
    <t>2250075180</t>
  </si>
  <si>
    <t>9170051180</t>
  </si>
  <si>
    <t>9170074290</t>
  </si>
  <si>
    <t>9170074670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</si>
  <si>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местностей,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</si>
  <si>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9170075140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</si>
  <si>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</si>
  <si>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9170076040</t>
  </si>
  <si>
    <t>Субсидии всего</t>
  </si>
  <si>
    <t>в том числе по ГРБС:</t>
  </si>
  <si>
    <t>Администрация Северо-Енисейского района</t>
  </si>
  <si>
    <t>Управление образования администрации Северо-Енисейского района</t>
  </si>
  <si>
    <t>0230073970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</si>
  <si>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</si>
  <si>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</si>
  <si>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</si>
  <si>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</si>
  <si>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</si>
  <si>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</si>
  <si>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</si>
  <si>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</si>
  <si>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</si>
  <si>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</si>
  <si>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>Отдел социальной защиты населения администрации Северо-Енисейского района</t>
  </si>
  <si>
    <t>0360001510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</si>
  <si>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</si>
  <si>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0370075130</t>
  </si>
  <si>
    <t>Итого</t>
  </si>
  <si>
    <t>рубль</t>
  </si>
  <si>
    <t xml:space="preserve">в том числе </t>
  </si>
  <si>
    <t>тел. 8 (39160) 21-1-61</t>
  </si>
  <si>
    <t>0510074130</t>
  </si>
  <si>
    <t>0520074120</t>
  </si>
  <si>
    <t>0320006400</t>
  </si>
  <si>
    <t xml:space="preserve">Исп. Корнилова А.В. 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</si>
  <si>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</si>
  <si>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1210075080</t>
  </si>
  <si>
    <t>Субсидии бюджетам муниципальных образований на организацию отдыха детей в каникулярное время в рамках подпро-граммы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</si>
  <si>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21100R0820</t>
  </si>
  <si>
    <t>Субвенция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«Развития образования»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</si>
  <si>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</si>
  <si>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</si>
  <si>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</si>
  <si>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</si>
  <si>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</si>
  <si>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</si>
  <si>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электростан-циями на территории Красноярского края для населения,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</si>
  <si>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живот-ных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</si>
  <si>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Осуществление первичного воинского учета на территориях, где отсут-ствуют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</si>
  <si>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</si>
  <si>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</si>
  <si>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созданию и обеспе-чению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</si>
  <si>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общеобра-зовательные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</si>
  <si>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муниципаль-ных дошкольных образовательных организациях, общедоступного и бес-платного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</si>
  <si>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</si>
  <si>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образованийнана 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реа-лизующих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</si>
  <si>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</si>
  <si>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</si>
  <si>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муниципаль-ных дошкольных образовательных организациях, общедоступного и бес-платного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</si>
  <si>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осу-ществлению деятельности по опеке и попечительству в отношении несовер-шеннолетних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</si>
  <si>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ор-ганизованные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</si>
  <si>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дея-тельности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</si>
  <si>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08100R5190</t>
  </si>
  <si>
    <t>Отдел физической культуры, спорта и молодежной политики администрации Северо-Енисейского района</t>
  </si>
  <si>
    <t>Отдел культуры администрации Северо-Енисейского района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</si>
  <si>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</si>
  <si>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0920010430</t>
  </si>
  <si>
    <t>0810010440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</si>
  <si>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</si>
  <si>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</si>
  <si>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</si>
  <si>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Заместитель главы района по финансам и бюджетному устройству, руководитель Финансового управления  администрации Северо-Енисейского района</t>
  </si>
  <si>
    <t>А.Э. Перепелица</t>
  </si>
  <si>
    <t>1660075190</t>
  </si>
  <si>
    <t>0210075630</t>
  </si>
  <si>
    <t>Субсидии бюджетам муниципальных образований на развитие инфраструктуры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</si>
  <si>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Информация об исполнении межбюджетный субсидий, субвенций и иных межбюджетных трансфертов, имеющих целевое назначение по состоянию на 01.05.2017 год</t>
  </si>
  <si>
    <t>0230073980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</si>
  <si>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 в Красноярском крае» государственной программы Красноярского края«Развитие транспортной системы»</t>
  </si>
  <si>
    <t>09300R0200</t>
  </si>
  <si>
    <t>Субсидия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</si>
  <si>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1230075090</t>
  </si>
  <si>
    <t>0410075710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</si>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</sst>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0" fontId="5" fillId="0" borderId="0" xfId="0" applyFont="1"/>
    <xf numFmtId="4" fontId="6" fillId="0" borderId="1" xfId="0" applyNumberFormat="1" applyFont="1" applyBorder="1" applyAlignment="1">
      <alignment wrapText="1"/>
    </xf>
    <xf numFmtId="0" fontId="1" fillId="0" borderId="0" xfId="0" applyFont="1" applyAlignment="1">
      <alignment horizontal="right"/>
    </xf>
    <xf numFmtId="0" fontId="9" fillId="0" borderId="1" xfId="0" applyFont="1" applyBorder="1"/>
    <xf numFmtId="165" fontId="6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4" fontId="8" fillId="0" borderId="1" xfId="0" applyNumberFormat="1" applyFont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165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6" fillId="0" borderId="1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61"/>
  <sheetViews>
    <sheetView tabSelected="1" topLeftCell="A52" workbookViewId="0">
      <selection activeCell="D7" sqref="D7"/>
    </sheetView>
  </sheetViews>
  <sheetFormatPr defaultRowHeight="15" x14ac:dyDescent="0.25"/>
  <cols>
    <col min="1" max="1" width="10.42578125" style="1" customWidth="1"/>
    <col min="2" max="2" width="51.85546875" style="1" customWidth="1"/>
    <col min="3" max="3" width="13.42578125" style="1" customWidth="1"/>
    <col min="4" max="4" width="13.5703125" style="1" customWidth="1"/>
    <col min="5" max="5" width="12.42578125" style="1" customWidth="1"/>
    <col min="6" max="6" width="11.42578125" style="1" bestFit="1" customWidth="1"/>
    <col min="7" max="8" width="9.140625" style="1"/>
    <col min="9" max="9" width="12.5703125" style="1" bestFit="1" customWidth="1"/>
    <col min="10" max="13" width="9.140625" style="1"/>
    <col min="14" max="14" width="15.140625" style="1" customWidth="1"/>
    <col min="15" max="16384" width="9.140625" style="1"/>
  </cols>
  <sheetData>
    <row r="2" spans="1:6" x14ac:dyDescent="0.25">
      <c r="A2" s="37" t="s">
        <v>84</v>
      </c>
      <c r="B2" s="37"/>
      <c r="C2" s="37"/>
      <c r="D2" s="37"/>
      <c r="E2" s="37"/>
    </row>
    <row r="3" spans="1:6" x14ac:dyDescent="0.25">
      <c r="A3" s="37"/>
      <c r="B3" s="37"/>
      <c r="C3" s="37"/>
      <c r="D3" s="37"/>
      <c r="E3" s="37"/>
    </row>
    <row r="4" spans="1:6" x14ac:dyDescent="0.25">
      <c r="E4" s="12" t="s">
        <v>36</v>
      </c>
    </row>
    <row r="5" spans="1:6" ht="25.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2"/>
    </row>
    <row r="6" spans="1:6" x14ac:dyDescent="0.25">
      <c r="A6" s="38" t="s">
        <v>16</v>
      </c>
      <c r="B6" s="38"/>
      <c r="C6" s="11">
        <f>C9+C18+C22+C25+C8</f>
        <v>243383562.92000002</v>
      </c>
      <c r="D6" s="26">
        <f>D9+D18+D22+D25+D8</f>
        <v>4064300.91</v>
      </c>
      <c r="E6" s="14">
        <f>D6/C6*100</f>
        <v>1.669915938955965</v>
      </c>
      <c r="F6" s="2"/>
    </row>
    <row r="7" spans="1:6" x14ac:dyDescent="0.25">
      <c r="A7" s="34" t="s">
        <v>37</v>
      </c>
      <c r="B7" s="34"/>
      <c r="C7" s="4"/>
      <c r="D7" s="4"/>
      <c r="E7" s="14"/>
      <c r="F7" s="2"/>
    </row>
    <row r="8" spans="1:6" ht="75" customHeight="1" x14ac:dyDescent="0.25">
      <c r="A8" s="31"/>
      <c r="B8" s="31" t="s">
        <v>92</v>
      </c>
      <c r="C8" s="18">
        <v>200000000</v>
      </c>
      <c r="D8" s="18">
        <v>0</v>
      </c>
      <c r="E8" s="32">
        <f t="shared" ref="E8" si="0">D8/C8*100</f>
        <v>0</v>
      </c>
      <c r="F8" s="2"/>
    </row>
    <row r="9" spans="1:6" ht="15" customHeight="1" x14ac:dyDescent="0.25">
      <c r="A9" s="33" t="s">
        <v>18</v>
      </c>
      <c r="B9" s="33"/>
      <c r="C9" s="22">
        <f>SUM(C10:C17)</f>
        <v>39194662.920000002</v>
      </c>
      <c r="D9" s="22">
        <f>SUM(D10:D17)</f>
        <v>3874332.91</v>
      </c>
      <c r="E9" s="22">
        <f>D9/C9*100</f>
        <v>9.8848481435033086</v>
      </c>
      <c r="F9" s="2"/>
    </row>
    <row r="10" spans="1:6" ht="67.5" customHeight="1" x14ac:dyDescent="0.25">
      <c r="A10" s="5" t="s">
        <v>7</v>
      </c>
      <c r="B10" s="6" t="s">
        <v>48</v>
      </c>
      <c r="C10" s="18">
        <v>229900</v>
      </c>
      <c r="D10" s="18">
        <v>0</v>
      </c>
      <c r="E10" s="15">
        <f t="shared" ref="E10:E54" si="1">D10/C10*100</f>
        <v>0</v>
      </c>
      <c r="F10" s="2"/>
    </row>
    <row r="11" spans="1:6" ht="77.25" customHeight="1" x14ac:dyDescent="0.25">
      <c r="A11" s="5" t="s">
        <v>39</v>
      </c>
      <c r="B11" s="6" t="s">
        <v>49</v>
      </c>
      <c r="C11" s="18">
        <v>628900</v>
      </c>
      <c r="D11" s="18">
        <v>0</v>
      </c>
      <c r="E11" s="15">
        <f t="shared" si="1"/>
        <v>0</v>
      </c>
      <c r="F11" s="2"/>
    </row>
    <row r="12" spans="1:6" ht="62.25" customHeight="1" x14ac:dyDescent="0.25">
      <c r="A12" s="5" t="s">
        <v>40</v>
      </c>
      <c r="B12" s="6" t="s">
        <v>50</v>
      </c>
      <c r="C12" s="18">
        <v>395400</v>
      </c>
      <c r="D12" s="18">
        <v>0</v>
      </c>
      <c r="E12" s="15">
        <f t="shared" si="1"/>
        <v>0</v>
      </c>
      <c r="F12" s="2"/>
    </row>
    <row r="13" spans="1:6" ht="69" customHeight="1" x14ac:dyDescent="0.25">
      <c r="A13" s="5" t="s">
        <v>87</v>
      </c>
      <c r="B13" s="6" t="s">
        <v>88</v>
      </c>
      <c r="C13" s="18">
        <v>5218462.92</v>
      </c>
      <c r="D13" s="18">
        <v>0</v>
      </c>
      <c r="E13" s="15">
        <f t="shared" si="1"/>
        <v>0</v>
      </c>
      <c r="F13" s="2"/>
    </row>
    <row r="14" spans="1:6" ht="55.5" customHeight="1" x14ac:dyDescent="0.25">
      <c r="A14" s="5" t="s">
        <v>89</v>
      </c>
      <c r="B14" s="6" t="s">
        <v>78</v>
      </c>
      <c r="C14" s="18">
        <v>1100000</v>
      </c>
      <c r="D14" s="18">
        <v>0</v>
      </c>
      <c r="E14" s="15">
        <f t="shared" si="1"/>
        <v>0</v>
      </c>
      <c r="F14" s="2"/>
    </row>
    <row r="15" spans="1:6" ht="143.25" customHeight="1" x14ac:dyDescent="0.25">
      <c r="A15" s="5" t="s">
        <v>90</v>
      </c>
      <c r="B15" s="6" t="s">
        <v>91</v>
      </c>
      <c r="C15" s="18">
        <v>4000000</v>
      </c>
      <c r="D15" s="18">
        <v>0</v>
      </c>
      <c r="E15" s="15">
        <f t="shared" si="1"/>
        <v>0</v>
      </c>
      <c r="F15" s="2"/>
    </row>
    <row r="16" spans="1:6" ht="61.5" customHeight="1" x14ac:dyDescent="0.25">
      <c r="A16" s="5" t="s">
        <v>77</v>
      </c>
      <c r="B16" s="6" t="s">
        <v>78</v>
      </c>
      <c r="C16" s="18">
        <v>15904100</v>
      </c>
      <c r="D16" s="18">
        <v>0</v>
      </c>
      <c r="E16" s="15">
        <f t="shared" si="1"/>
        <v>0</v>
      </c>
      <c r="F16" s="2"/>
    </row>
    <row r="17" spans="1:6" ht="59.25" customHeight="1" x14ac:dyDescent="0.25">
      <c r="A17" s="5" t="s">
        <v>44</v>
      </c>
      <c r="B17" s="6" t="s">
        <v>43</v>
      </c>
      <c r="C17" s="18">
        <v>11717900</v>
      </c>
      <c r="D17" s="18">
        <v>3874332.91</v>
      </c>
      <c r="E17" s="15">
        <f t="shared" si="1"/>
        <v>33.063372361941987</v>
      </c>
      <c r="F17" s="2"/>
    </row>
    <row r="18" spans="1:6" ht="15" customHeight="1" x14ac:dyDescent="0.25">
      <c r="A18" s="33" t="s">
        <v>19</v>
      </c>
      <c r="B18" s="33"/>
      <c r="C18" s="17">
        <f>SUM(C19:C21)</f>
        <v>3054800</v>
      </c>
      <c r="D18" s="17">
        <f>SUM(D19:D21)</f>
        <v>0</v>
      </c>
      <c r="E18" s="16">
        <f t="shared" si="1"/>
        <v>0</v>
      </c>
      <c r="F18" s="2"/>
    </row>
    <row r="19" spans="1:6" ht="48.75" customHeight="1" x14ac:dyDescent="0.25">
      <c r="A19" s="7" t="s">
        <v>20</v>
      </c>
      <c r="B19" s="8" t="s">
        <v>45</v>
      </c>
      <c r="C19" s="19">
        <v>2813300</v>
      </c>
      <c r="D19" s="19">
        <v>0</v>
      </c>
      <c r="E19" s="15">
        <f t="shared" si="1"/>
        <v>0</v>
      </c>
      <c r="F19" s="2"/>
    </row>
    <row r="20" spans="1:6" ht="55.5" customHeight="1" x14ac:dyDescent="0.25">
      <c r="A20" s="7" t="s">
        <v>85</v>
      </c>
      <c r="B20" s="8" t="s">
        <v>86</v>
      </c>
      <c r="C20" s="19">
        <v>2600</v>
      </c>
      <c r="D20" s="19">
        <v>0</v>
      </c>
      <c r="E20" s="15">
        <f t="shared" si="1"/>
        <v>0</v>
      </c>
      <c r="F20" s="2"/>
    </row>
    <row r="21" spans="1:6" ht="54.75" customHeight="1" x14ac:dyDescent="0.25">
      <c r="A21" s="7" t="s">
        <v>82</v>
      </c>
      <c r="B21" s="8" t="s">
        <v>83</v>
      </c>
      <c r="C21" s="19">
        <v>238900</v>
      </c>
      <c r="D21" s="19">
        <v>0</v>
      </c>
      <c r="E21" s="15">
        <f t="shared" si="1"/>
        <v>0</v>
      </c>
      <c r="F21" s="2"/>
    </row>
    <row r="22" spans="1:6" ht="15.75" customHeight="1" x14ac:dyDescent="0.25">
      <c r="A22" s="33" t="s">
        <v>72</v>
      </c>
      <c r="B22" s="33"/>
      <c r="C22" s="22">
        <f>C24+C23</f>
        <v>765200</v>
      </c>
      <c r="D22" s="22">
        <f>D24+D23</f>
        <v>158748</v>
      </c>
      <c r="E22" s="22">
        <f>D22/C22*100</f>
        <v>20.74594877156299</v>
      </c>
      <c r="F22" s="2"/>
    </row>
    <row r="23" spans="1:6" ht="39" customHeight="1" x14ac:dyDescent="0.25">
      <c r="A23" s="5" t="s">
        <v>75</v>
      </c>
      <c r="B23" s="27" t="s">
        <v>76</v>
      </c>
      <c r="C23" s="30">
        <v>635000</v>
      </c>
      <c r="D23" s="30">
        <v>158748</v>
      </c>
      <c r="E23" s="30">
        <f t="shared" ref="E23:E24" si="2">D23/C23*100</f>
        <v>24.999685039370078</v>
      </c>
      <c r="F23" s="2"/>
    </row>
    <row r="24" spans="1:6" ht="59.25" customHeight="1" x14ac:dyDescent="0.25">
      <c r="A24" s="5" t="s">
        <v>70</v>
      </c>
      <c r="B24" s="6" t="s">
        <v>51</v>
      </c>
      <c r="C24" s="18">
        <v>130200</v>
      </c>
      <c r="D24" s="19">
        <v>0</v>
      </c>
      <c r="E24" s="30">
        <f t="shared" si="2"/>
        <v>0</v>
      </c>
      <c r="F24" s="2"/>
    </row>
    <row r="25" spans="1:6" ht="22.5" customHeight="1" x14ac:dyDescent="0.25">
      <c r="A25" s="33" t="s">
        <v>71</v>
      </c>
      <c r="B25" s="33"/>
      <c r="C25" s="28">
        <f>C26+C27</f>
        <v>368900</v>
      </c>
      <c r="D25" s="29">
        <f>D26+D27</f>
        <v>31220</v>
      </c>
      <c r="E25" s="16">
        <f>D25/C25*100</f>
        <v>8.4629981024667931</v>
      </c>
      <c r="F25" s="2"/>
    </row>
    <row r="26" spans="1:6" ht="54" customHeight="1" x14ac:dyDescent="0.25">
      <c r="A26" s="7" t="s">
        <v>74</v>
      </c>
      <c r="B26" s="27" t="s">
        <v>73</v>
      </c>
      <c r="C26" s="18">
        <v>156100</v>
      </c>
      <c r="D26" s="19">
        <v>31220</v>
      </c>
      <c r="E26" s="15">
        <v>0</v>
      </c>
      <c r="F26" s="2"/>
    </row>
    <row r="27" spans="1:6" ht="55.5" customHeight="1" x14ac:dyDescent="0.25">
      <c r="A27" s="5" t="s">
        <v>21</v>
      </c>
      <c r="B27" s="6" t="s">
        <v>52</v>
      </c>
      <c r="C27" s="18">
        <v>212800</v>
      </c>
      <c r="D27" s="18">
        <v>0</v>
      </c>
      <c r="E27" s="15">
        <f t="shared" si="1"/>
        <v>0</v>
      </c>
      <c r="F27" s="2"/>
    </row>
    <row r="28" spans="1:6" x14ac:dyDescent="0.25">
      <c r="A28" s="33" t="s">
        <v>22</v>
      </c>
      <c r="B28" s="33"/>
      <c r="C28" s="17">
        <f>C30+C41+C50</f>
        <v>347221400</v>
      </c>
      <c r="D28" s="17">
        <f>D30+D41+D50</f>
        <v>155469044.66999999</v>
      </c>
      <c r="E28" s="16">
        <f t="shared" si="1"/>
        <v>44.775190892612031</v>
      </c>
      <c r="F28" s="2"/>
    </row>
    <row r="29" spans="1:6" x14ac:dyDescent="0.25">
      <c r="A29" s="34" t="s">
        <v>17</v>
      </c>
      <c r="B29" s="34"/>
      <c r="C29" s="20"/>
      <c r="D29" s="20"/>
      <c r="E29" s="15"/>
      <c r="F29" s="2"/>
    </row>
    <row r="30" spans="1:6" x14ac:dyDescent="0.25">
      <c r="A30" s="33" t="s">
        <v>18</v>
      </c>
      <c r="B30" s="33"/>
      <c r="C30" s="17">
        <f>SUM(C31:C40)</f>
        <v>101249000</v>
      </c>
      <c r="D30" s="22">
        <f>SUM(D31:D40)</f>
        <v>92619052.849999994</v>
      </c>
      <c r="E30" s="16">
        <f t="shared" si="1"/>
        <v>91.476511224802209</v>
      </c>
      <c r="F30" s="2"/>
    </row>
    <row r="31" spans="1:6" ht="74.25" customHeight="1" x14ac:dyDescent="0.25">
      <c r="A31" s="5" t="s">
        <v>5</v>
      </c>
      <c r="B31" s="6" t="s">
        <v>53</v>
      </c>
      <c r="C31" s="18">
        <v>90715500</v>
      </c>
      <c r="D31" s="18">
        <v>90715500</v>
      </c>
      <c r="E31" s="15">
        <f t="shared" si="1"/>
        <v>100</v>
      </c>
      <c r="F31" s="2"/>
    </row>
    <row r="32" spans="1:6" ht="101.25" customHeight="1" x14ac:dyDescent="0.25">
      <c r="A32" s="5" t="s">
        <v>6</v>
      </c>
      <c r="B32" s="6" t="s">
        <v>54</v>
      </c>
      <c r="C32" s="18">
        <v>5045700</v>
      </c>
      <c r="D32" s="18">
        <v>1362339</v>
      </c>
      <c r="E32" s="15">
        <f t="shared" si="1"/>
        <v>27</v>
      </c>
    </row>
    <row r="33" spans="1:6" ht="83.25" customHeight="1" x14ac:dyDescent="0.25">
      <c r="A33" s="5" t="s">
        <v>8</v>
      </c>
      <c r="B33" s="6" t="s">
        <v>55</v>
      </c>
      <c r="C33" s="18">
        <v>598900</v>
      </c>
      <c r="D33" s="18">
        <v>0</v>
      </c>
      <c r="E33" s="15">
        <f t="shared" si="1"/>
        <v>0</v>
      </c>
    </row>
    <row r="34" spans="1:6" ht="47.25" customHeight="1" x14ac:dyDescent="0.25">
      <c r="A34" s="5" t="s">
        <v>9</v>
      </c>
      <c r="B34" s="9" t="s">
        <v>56</v>
      </c>
      <c r="C34" s="18">
        <v>412900</v>
      </c>
      <c r="D34" s="18">
        <v>103034.46</v>
      </c>
      <c r="E34" s="15">
        <f t="shared" si="1"/>
        <v>24.953853233228386</v>
      </c>
    </row>
    <row r="35" spans="1:6" ht="78.75" customHeight="1" x14ac:dyDescent="0.25">
      <c r="A35" s="5" t="s">
        <v>10</v>
      </c>
      <c r="B35" s="6" t="s">
        <v>57</v>
      </c>
      <c r="C35" s="18">
        <v>25100</v>
      </c>
      <c r="D35" s="18">
        <v>5909.74</v>
      </c>
      <c r="E35" s="15">
        <f t="shared" si="1"/>
        <v>23.544780876494023</v>
      </c>
    </row>
    <row r="36" spans="1:6" ht="97.5" customHeight="1" x14ac:dyDescent="0.25">
      <c r="A36" s="5" t="s">
        <v>11</v>
      </c>
      <c r="B36" s="6" t="s">
        <v>12</v>
      </c>
      <c r="C36" s="18">
        <v>672200</v>
      </c>
      <c r="D36" s="18">
        <v>157163.18</v>
      </c>
      <c r="E36" s="15">
        <f t="shared" si="1"/>
        <v>23.380419518000593</v>
      </c>
    </row>
    <row r="37" spans="1:6" ht="45" customHeight="1" x14ac:dyDescent="0.25">
      <c r="A37" s="5" t="s">
        <v>13</v>
      </c>
      <c r="B37" s="9" t="s">
        <v>14</v>
      </c>
      <c r="C37" s="18">
        <v>92700</v>
      </c>
      <c r="D37" s="18">
        <v>22899.99</v>
      </c>
      <c r="E37" s="15">
        <f t="shared" si="1"/>
        <v>24.703333333333337</v>
      </c>
    </row>
    <row r="38" spans="1:6" ht="66" customHeight="1" x14ac:dyDescent="0.25">
      <c r="A38" s="5" t="s">
        <v>81</v>
      </c>
      <c r="B38" s="6" t="s">
        <v>58</v>
      </c>
      <c r="C38" s="18">
        <v>429700</v>
      </c>
      <c r="D38" s="18">
        <v>92514.559999999998</v>
      </c>
      <c r="E38" s="15">
        <f>D38/C38*100</f>
        <v>21.5300349080754</v>
      </c>
      <c r="F38" s="2"/>
    </row>
    <row r="39" spans="1:6" ht="60" customHeight="1" x14ac:dyDescent="0.25">
      <c r="A39" s="5" t="s">
        <v>15</v>
      </c>
      <c r="B39" s="6" t="s">
        <v>59</v>
      </c>
      <c r="C39" s="18">
        <v>666600</v>
      </c>
      <c r="D39" s="18">
        <v>159691.92000000001</v>
      </c>
      <c r="E39" s="15">
        <f t="shared" si="1"/>
        <v>23.956183618361838</v>
      </c>
    </row>
    <row r="40" spans="1:6" ht="77.25" customHeight="1" x14ac:dyDescent="0.25">
      <c r="A40" s="5" t="s">
        <v>46</v>
      </c>
      <c r="B40" s="6" t="s">
        <v>47</v>
      </c>
      <c r="C40" s="18">
        <v>2589700</v>
      </c>
      <c r="D40" s="18">
        <v>0</v>
      </c>
      <c r="E40" s="15">
        <f t="shared" si="1"/>
        <v>0</v>
      </c>
    </row>
    <row r="41" spans="1:6" ht="16.5" customHeight="1" x14ac:dyDescent="0.25">
      <c r="A41" s="33" t="s">
        <v>19</v>
      </c>
      <c r="B41" s="33"/>
      <c r="C41" s="21">
        <f>SUM(C42:C49)</f>
        <v>211450500</v>
      </c>
      <c r="D41" s="21">
        <f>SUM(D42:D49)</f>
        <v>53790285.749999993</v>
      </c>
      <c r="E41" s="16">
        <f t="shared" si="1"/>
        <v>25.438712961189498</v>
      </c>
    </row>
    <row r="42" spans="1:6" ht="78.75" customHeight="1" x14ac:dyDescent="0.25">
      <c r="A42" s="5" t="s">
        <v>23</v>
      </c>
      <c r="B42" s="6" t="s">
        <v>60</v>
      </c>
      <c r="C42" s="18">
        <v>3088700</v>
      </c>
      <c r="D42" s="18">
        <v>1264191.5</v>
      </c>
      <c r="E42" s="15">
        <f t="shared" si="1"/>
        <v>40.929565836759799</v>
      </c>
    </row>
    <row r="43" spans="1:6" ht="145.5" customHeight="1" x14ac:dyDescent="0.25">
      <c r="A43" s="5" t="s">
        <v>24</v>
      </c>
      <c r="B43" s="6" t="s">
        <v>61</v>
      </c>
      <c r="C43" s="18">
        <v>22782900</v>
      </c>
      <c r="D43" s="18">
        <v>5565842.7699999996</v>
      </c>
      <c r="E43" s="15">
        <f t="shared" si="1"/>
        <v>24.429913531639958</v>
      </c>
    </row>
    <row r="44" spans="1:6" ht="155.25" customHeight="1" x14ac:dyDescent="0.25">
      <c r="A44" s="5" t="s">
        <v>25</v>
      </c>
      <c r="B44" s="6" t="s">
        <v>62</v>
      </c>
      <c r="C44" s="18">
        <v>26253600</v>
      </c>
      <c r="D44" s="18">
        <v>5343989.7699999996</v>
      </c>
      <c r="E44" s="15">
        <f t="shared" si="1"/>
        <v>20.355264687509518</v>
      </c>
    </row>
    <row r="45" spans="1:6" ht="100.5" customHeight="1" x14ac:dyDescent="0.25">
      <c r="A45" s="5" t="s">
        <v>26</v>
      </c>
      <c r="B45" s="6" t="s">
        <v>63</v>
      </c>
      <c r="C45" s="18">
        <v>129500</v>
      </c>
      <c r="D45" s="18">
        <v>31383.87</v>
      </c>
      <c r="E45" s="15">
        <f t="shared" si="1"/>
        <v>24.234648648648648</v>
      </c>
    </row>
    <row r="46" spans="1:6" ht="71.25" customHeight="1" x14ac:dyDescent="0.25">
      <c r="A46" s="5" t="s">
        <v>27</v>
      </c>
      <c r="B46" s="6" t="s">
        <v>64</v>
      </c>
      <c r="C46" s="18">
        <v>2388400</v>
      </c>
      <c r="D46" s="18">
        <v>573324.05000000005</v>
      </c>
      <c r="E46" s="15">
        <f t="shared" si="1"/>
        <v>24.004523949087258</v>
      </c>
    </row>
    <row r="47" spans="1:6" ht="161.25" customHeight="1" x14ac:dyDescent="0.25">
      <c r="A47" s="5" t="s">
        <v>28</v>
      </c>
      <c r="B47" s="6" t="s">
        <v>65</v>
      </c>
      <c r="C47" s="18">
        <v>112793900</v>
      </c>
      <c r="D47" s="18">
        <v>29611491.34</v>
      </c>
      <c r="E47" s="15">
        <f t="shared" si="1"/>
        <v>26.252741806072844</v>
      </c>
    </row>
    <row r="48" spans="1:6" ht="160.5" customHeight="1" x14ac:dyDescent="0.25">
      <c r="A48" s="5" t="s">
        <v>29</v>
      </c>
      <c r="B48" s="6" t="s">
        <v>66</v>
      </c>
      <c r="C48" s="18">
        <v>41892500</v>
      </c>
      <c r="D48" s="18">
        <v>10996341.91</v>
      </c>
      <c r="E48" s="15">
        <f t="shared" si="1"/>
        <v>26.248951268126753</v>
      </c>
    </row>
    <row r="49" spans="1:5" ht="73.5" customHeight="1" x14ac:dyDescent="0.25">
      <c r="A49" s="5" t="s">
        <v>30</v>
      </c>
      <c r="B49" s="6" t="s">
        <v>67</v>
      </c>
      <c r="C49" s="18">
        <v>2121000</v>
      </c>
      <c r="D49" s="18">
        <v>403720.54</v>
      </c>
      <c r="E49" s="15">
        <f t="shared" si="1"/>
        <v>19.03444318717586</v>
      </c>
    </row>
    <row r="50" spans="1:5" ht="25.5" customHeight="1" x14ac:dyDescent="0.25">
      <c r="A50" s="33" t="s">
        <v>31</v>
      </c>
      <c r="B50" s="33"/>
      <c r="C50" s="23">
        <f>SUM(C51:C53)</f>
        <v>34521900</v>
      </c>
      <c r="D50" s="21">
        <f>D53+D52+D51</f>
        <v>9059706.0700000003</v>
      </c>
      <c r="E50" s="16">
        <f t="shared" si="1"/>
        <v>26.243358766464187</v>
      </c>
    </row>
    <row r="51" spans="1:5" ht="93.75" customHeight="1" x14ac:dyDescent="0.25">
      <c r="A51" s="5" t="s">
        <v>41</v>
      </c>
      <c r="B51" s="6" t="s">
        <v>68</v>
      </c>
      <c r="C51" s="18">
        <v>206700</v>
      </c>
      <c r="D51" s="18">
        <v>0</v>
      </c>
      <c r="E51" s="15">
        <f t="shared" si="1"/>
        <v>0</v>
      </c>
    </row>
    <row r="52" spans="1:5" ht="102.75" customHeight="1" x14ac:dyDescent="0.25">
      <c r="A52" s="5" t="s">
        <v>32</v>
      </c>
      <c r="B52" s="6" t="s">
        <v>33</v>
      </c>
      <c r="C52" s="18">
        <v>27882100</v>
      </c>
      <c r="D52" s="18">
        <v>7407855</v>
      </c>
      <c r="E52" s="15">
        <f t="shared" si="1"/>
        <v>26.568497351347283</v>
      </c>
    </row>
    <row r="53" spans="1:5" ht="108.75" customHeight="1" x14ac:dyDescent="0.25">
      <c r="A53" s="5" t="s">
        <v>34</v>
      </c>
      <c r="B53" s="6" t="s">
        <v>69</v>
      </c>
      <c r="C53" s="18">
        <v>6433100</v>
      </c>
      <c r="D53" s="18">
        <v>1651851.07</v>
      </c>
      <c r="E53" s="15">
        <f t="shared" si="1"/>
        <v>25.677372806267584</v>
      </c>
    </row>
    <row r="54" spans="1:5" x14ac:dyDescent="0.25">
      <c r="A54" s="13" t="s">
        <v>35</v>
      </c>
      <c r="B54" s="13"/>
      <c r="C54" s="24">
        <f>C6+C28</f>
        <v>590604962.92000008</v>
      </c>
      <c r="D54" s="24">
        <f>D6+D28</f>
        <v>159533345.57999998</v>
      </c>
      <c r="E54" s="25">
        <f t="shared" si="1"/>
        <v>27.011853200700152</v>
      </c>
    </row>
    <row r="55" spans="1:5" x14ac:dyDescent="0.25">
      <c r="A55" s="10"/>
      <c r="B55" s="10"/>
      <c r="C55" s="10"/>
      <c r="D55" s="10"/>
      <c r="E55" s="10"/>
    </row>
    <row r="56" spans="1:5" ht="15" customHeight="1" x14ac:dyDescent="0.25">
      <c r="A56" s="36" t="s">
        <v>79</v>
      </c>
      <c r="B56" s="36"/>
      <c r="C56" s="10"/>
      <c r="D56" s="10"/>
      <c r="E56" s="10"/>
    </row>
    <row r="57" spans="1:5" x14ac:dyDescent="0.25">
      <c r="A57" s="36"/>
      <c r="B57" s="36"/>
      <c r="C57" s="10"/>
      <c r="D57" s="10"/>
      <c r="E57" s="10"/>
    </row>
    <row r="58" spans="1:5" x14ac:dyDescent="0.25">
      <c r="A58" s="36"/>
      <c r="B58" s="36"/>
      <c r="C58" s="10"/>
      <c r="D58" s="35" t="s">
        <v>80</v>
      </c>
      <c r="E58" s="35"/>
    </row>
    <row r="59" spans="1:5" x14ac:dyDescent="0.25">
      <c r="A59" s="10"/>
      <c r="B59" s="10"/>
      <c r="C59" s="10"/>
      <c r="D59" s="10"/>
      <c r="E59" s="10"/>
    </row>
    <row r="60" spans="1:5" x14ac:dyDescent="0.25">
      <c r="A60" s="1" t="s">
        <v>42</v>
      </c>
    </row>
    <row r="61" spans="1:5" x14ac:dyDescent="0.25">
      <c r="A61" s="1" t="s">
        <v>38</v>
      </c>
    </row>
  </sheetData>
  <mergeCells count="14">
    <mergeCell ref="A2:E3"/>
    <mergeCell ref="A6:B6"/>
    <mergeCell ref="A7:B7"/>
    <mergeCell ref="A9:B9"/>
    <mergeCell ref="A18:B18"/>
    <mergeCell ref="A22:B22"/>
    <mergeCell ref="A28:B28"/>
    <mergeCell ref="A29:B29"/>
    <mergeCell ref="A30:B30"/>
    <mergeCell ref="D58:E58"/>
    <mergeCell ref="A41:B41"/>
    <mergeCell ref="A50:B50"/>
    <mergeCell ref="A56:B58"/>
    <mergeCell ref="A25:B25"/>
  </mergeCells>
  <pageMargins left="0.70866141732283472" right="0.70866141732283472" top="0.74803149606299213" bottom="0.74803149606299213" header="0.31496062992125984" footer="0.31496062992125984"/>
  <pageSetup paperSize="9" scale="85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2017-05-15T09:35:54Z</dcterms:modified>
</cp:coreProperties>
</file>